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Cronograma" sheetId="1" r:id="rId1"/>
  </sheets>
  <definedNames>
    <definedName name="_xlnm.Print_Area" localSheetId="0">'Cronograma'!$A$1:$K$26</definedName>
  </definedNames>
  <calcPr fullCalcOnLoad="1"/>
</workbook>
</file>

<file path=xl/sharedStrings.xml><?xml version="1.0" encoding="utf-8"?>
<sst xmlns="http://schemas.openxmlformats.org/spreadsheetml/2006/main" count="39" uniqueCount="33">
  <si>
    <t>PREFEITURA MUNICIPAL DE FORTALEZA</t>
  </si>
  <si>
    <t>SECRETARIA EXECUTIVA REGIONAL I - SER I</t>
  </si>
  <si>
    <t>CRONOGRAMA FÍSICO-FINANCEIRO</t>
  </si>
  <si>
    <t>OBRA:</t>
  </si>
  <si>
    <t>REFORMA NA SECRETARIA EXECUTIVA REGIONAL I - SER I</t>
  </si>
  <si>
    <t>LOCAL:</t>
  </si>
  <si>
    <r>
      <t xml:space="preserve">1. BLOCO A: </t>
    </r>
    <r>
      <rPr>
        <sz val="10"/>
        <rFont val="Arial"/>
        <family val="2"/>
      </rPr>
      <t>PISO DA ENTRADA</t>
    </r>
    <r>
      <rPr>
        <b/>
        <sz val="10"/>
        <rFont val="Arial"/>
        <family val="2"/>
      </rPr>
      <t xml:space="preserve">; 2. BLOCO B (DISTRITO DE SAÚDE): </t>
    </r>
    <r>
      <rPr>
        <sz val="10"/>
        <rFont val="Arial"/>
        <family val="2"/>
      </rPr>
      <t>RECUPERAÇÃO DA COBERTA</t>
    </r>
    <r>
      <rPr>
        <b/>
        <sz val="10"/>
        <rFont val="Arial"/>
        <family val="2"/>
      </rPr>
      <t xml:space="preserve">; 3. BLOCO C (DISTRITO DE INFRAESTRUTURA): </t>
    </r>
    <r>
      <rPr>
        <sz val="10"/>
        <rFont val="Arial"/>
        <family val="2"/>
      </rPr>
      <t>SALAS DA ASSESSORIA DE PROJETOS, SALAS DOS ENGENHEIROS, SALA DO QUALIFOR, SALA DA MOBILIZAÇÃO SOCIAL, SALA DOS FISCAIS DE OBRAS, SALAS DA ASSESSORIA DE OBRAS, SALA DA MANUTENÇÃO VIÁRIA E WC'S</t>
    </r>
    <r>
      <rPr>
        <b/>
        <sz val="10"/>
        <rFont val="Arial"/>
        <family val="2"/>
      </rPr>
      <t>.</t>
    </r>
  </si>
  <si>
    <t>TRECHO:</t>
  </si>
  <si>
    <t>RUA DOM JERÔNIMO, Nº 20</t>
  </si>
  <si>
    <t>BAIRRO:</t>
  </si>
  <si>
    <t>FARIAS BRITO</t>
  </si>
  <si>
    <t>ITEM</t>
  </si>
  <si>
    <t>DISCRIMINA ÇÃO</t>
  </si>
  <si>
    <t xml:space="preserve"> TOTAL R$</t>
  </si>
  <si>
    <t>%</t>
  </si>
  <si>
    <t>30 DIAS</t>
  </si>
  <si>
    <t>60 DIAS</t>
  </si>
  <si>
    <t>90 DIAS</t>
  </si>
  <si>
    <t xml:space="preserve"> VALOR</t>
  </si>
  <si>
    <t xml:space="preserve">Serviços Preliminares </t>
  </si>
  <si>
    <t>Paredes e Painéis</t>
  </si>
  <si>
    <t>Esquadrias e Ferragens</t>
  </si>
  <si>
    <t>Coberturas</t>
  </si>
  <si>
    <t>Impermeabilização</t>
  </si>
  <si>
    <t>Revestimentos</t>
  </si>
  <si>
    <t>Pisos</t>
  </si>
  <si>
    <t>Instalações Hidráulicas/Sanitárias</t>
  </si>
  <si>
    <t>Instalções Elétricas, Telefonia, Lógica e Som</t>
  </si>
  <si>
    <t>Pinturas</t>
  </si>
  <si>
    <t>Serviços Complementares</t>
  </si>
  <si>
    <t>TOTAL SIMPLES</t>
  </si>
  <si>
    <t>TOTAL ACUMULADO</t>
  </si>
  <si>
    <t>-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</si>
</sst>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0%"/>
    <numFmt numFmtId="167" formatCode="_(* #,##0_);_(* \(#,##0\);_(* \-??_);_(@_)"/>
    <numFmt numFmtId="168" formatCode="@"/>
    <numFmt numFmtId="169" formatCode="DD/MMM"/>
    <numFmt numFmtId="170" formatCode="0.00%"/>
    <numFmt numFmtId="171" formatCode="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8" fillId="0" borderId="0" xfId="15" applyFont="1" applyFill="1" applyBorder="1" applyAlignment="1" applyProtection="1">
      <alignment/>
      <protection/>
    </xf>
    <xf numFmtId="166" fontId="18" fillId="0" borderId="0" xfId="19" applyFont="1" applyFill="1" applyBorder="1" applyAlignment="1" applyProtection="1">
      <alignment/>
      <protection/>
    </xf>
    <xf numFmtId="166" fontId="18" fillId="0" borderId="0" xfId="19" applyFont="1" applyFill="1" applyBorder="1" applyAlignment="1" applyProtection="1">
      <alignment horizontal="center"/>
      <protection/>
    </xf>
    <xf numFmtId="167" fontId="18" fillId="0" borderId="0" xfId="15" applyNumberFormat="1" applyFont="1" applyFill="1" applyBorder="1" applyAlignment="1" applyProtection="1">
      <alignment horizontal="center"/>
      <protection/>
    </xf>
    <xf numFmtId="166" fontId="19" fillId="0" borderId="0" xfId="19" applyFont="1" applyFill="1" applyBorder="1" applyAlignment="1" applyProtection="1">
      <alignment horizontal="center"/>
      <protection/>
    </xf>
    <xf numFmtId="164" fontId="20" fillId="0" borderId="0" xfId="0" applyFont="1" applyBorder="1" applyAlignment="1">
      <alignment/>
    </xf>
    <xf numFmtId="165" fontId="20" fillId="0" borderId="0" xfId="15" applyFont="1" applyFill="1" applyBorder="1" applyAlignment="1" applyProtection="1">
      <alignment/>
      <protection/>
    </xf>
    <xf numFmtId="166" fontId="20" fillId="0" borderId="0" xfId="19" applyFont="1" applyFill="1" applyBorder="1" applyAlignment="1" applyProtection="1">
      <alignment/>
      <protection/>
    </xf>
    <xf numFmtId="166" fontId="20" fillId="0" borderId="0" xfId="19" applyFont="1" applyFill="1" applyBorder="1" applyAlignment="1" applyProtection="1">
      <alignment horizontal="center"/>
      <protection/>
    </xf>
    <xf numFmtId="167" fontId="20" fillId="0" borderId="0" xfId="15" applyNumberFormat="1" applyFont="1" applyFill="1" applyBorder="1" applyAlignment="1" applyProtection="1">
      <alignment horizontal="center"/>
      <protection/>
    </xf>
    <xf numFmtId="164" fontId="21" fillId="0" borderId="0" xfId="0" applyFont="1" applyBorder="1" applyAlignment="1">
      <alignment horizontal="center"/>
    </xf>
    <xf numFmtId="164" fontId="19" fillId="0" borderId="0" xfId="0" applyFont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19" fillId="0" borderId="0" xfId="0" applyFont="1" applyAlignment="1">
      <alignment vertical="center" wrapText="1"/>
    </xf>
    <xf numFmtId="164" fontId="19" fillId="0" borderId="0" xfId="0" applyFont="1" applyBorder="1" applyAlignment="1">
      <alignment horizontal="left" vertical="center" wrapText="1"/>
    </xf>
    <xf numFmtId="164" fontId="19" fillId="0" borderId="0" xfId="0" applyFont="1" applyBorder="1" applyAlignment="1">
      <alignment vertical="center"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left"/>
    </xf>
    <xf numFmtId="164" fontId="19" fillId="0" borderId="10" xfId="0" applyFont="1" applyBorder="1" applyAlignment="1">
      <alignment horizontal="left"/>
    </xf>
    <xf numFmtId="164" fontId="19" fillId="0" borderId="11" xfId="0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/>
    </xf>
    <xf numFmtId="165" fontId="19" fillId="16" borderId="13" xfId="15" applyFont="1" applyFill="1" applyBorder="1" applyAlignment="1" applyProtection="1">
      <alignment horizontal="center" vertical="center"/>
      <protection/>
    </xf>
    <xf numFmtId="164" fontId="19" fillId="0" borderId="13" xfId="0" applyFont="1" applyBorder="1" applyAlignment="1">
      <alignment horizontal="center" vertical="center"/>
    </xf>
    <xf numFmtId="168" fontId="19" fillId="0" borderId="13" xfId="0" applyNumberFormat="1" applyFont="1" applyBorder="1" applyAlignment="1">
      <alignment horizontal="center" vertical="center"/>
    </xf>
    <xf numFmtId="169" fontId="0" fillId="0" borderId="0" xfId="0" applyNumberFormat="1" applyFont="1" applyAlignment="1">
      <alignment vertical="center"/>
    </xf>
    <xf numFmtId="164" fontId="0" fillId="0" borderId="0" xfId="0" applyFont="1" applyAlignment="1">
      <alignment vertical="center"/>
    </xf>
    <xf numFmtId="165" fontId="0" fillId="0" borderId="13" xfId="15" applyFont="1" applyFill="1" applyBorder="1" applyAlignment="1" applyProtection="1">
      <alignment vertical="center"/>
      <protection/>
    </xf>
    <xf numFmtId="165" fontId="0" fillId="0" borderId="13" xfId="15" applyFont="1" applyFill="1" applyBorder="1" applyAlignment="1" applyProtection="1">
      <alignment horizontal="center" vertical="center"/>
      <protection/>
    </xf>
    <xf numFmtId="164" fontId="19" fillId="0" borderId="14" xfId="0" applyFont="1" applyBorder="1" applyAlignment="1">
      <alignment horizontal="center" vertical="center"/>
    </xf>
    <xf numFmtId="164" fontId="19" fillId="0" borderId="15" xfId="0" applyFont="1" applyFill="1" applyBorder="1" applyAlignment="1">
      <alignment vertical="center"/>
    </xf>
    <xf numFmtId="165" fontId="0" fillId="0" borderId="15" xfId="15" applyFont="1" applyFill="1" applyBorder="1" applyAlignment="1" applyProtection="1">
      <alignment vertical="center"/>
      <protection/>
    </xf>
    <xf numFmtId="165" fontId="19" fillId="0" borderId="15" xfId="15" applyFont="1" applyFill="1" applyBorder="1" applyAlignment="1" applyProtection="1">
      <alignment vertical="center"/>
      <protection/>
    </xf>
    <xf numFmtId="170" fontId="0" fillId="0" borderId="15" xfId="15" applyNumberFormat="1" applyFont="1" applyFill="1" applyBorder="1" applyAlignment="1" applyProtection="1">
      <alignment horizontal="center" vertical="center"/>
      <protection/>
    </xf>
    <xf numFmtId="165" fontId="0" fillId="0" borderId="15" xfId="15" applyFont="1" applyFill="1" applyBorder="1" applyAlignment="1" applyProtection="1">
      <alignment horizontal="right" vertical="center"/>
      <protection/>
    </xf>
    <xf numFmtId="171" fontId="0" fillId="0" borderId="15" xfId="15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Alignment="1">
      <alignment vertical="center"/>
    </xf>
    <xf numFmtId="164" fontId="19" fillId="0" borderId="13" xfId="0" applyFont="1" applyFill="1" applyBorder="1" applyAlignment="1">
      <alignment vertical="center"/>
    </xf>
    <xf numFmtId="165" fontId="19" fillId="0" borderId="13" xfId="15" applyFont="1" applyFill="1" applyBorder="1" applyAlignment="1" applyProtection="1">
      <alignment vertical="center"/>
      <protection/>
    </xf>
    <xf numFmtId="170" fontId="0" fillId="0" borderId="13" xfId="15" applyNumberFormat="1" applyFont="1" applyFill="1" applyBorder="1" applyAlignment="1" applyProtection="1">
      <alignment horizontal="center" vertical="center"/>
      <protection/>
    </xf>
    <xf numFmtId="171" fontId="0" fillId="0" borderId="13" xfId="15" applyNumberFormat="1" applyFont="1" applyFill="1" applyBorder="1" applyAlignment="1" applyProtection="1">
      <alignment horizontal="center" vertical="center"/>
      <protection/>
    </xf>
    <xf numFmtId="164" fontId="19" fillId="0" borderId="13" xfId="0" applyFont="1" applyFill="1" applyBorder="1" applyAlignment="1">
      <alignment vertical="center" wrapText="1"/>
    </xf>
    <xf numFmtId="164" fontId="19" fillId="0" borderId="13" xfId="0" applyFont="1" applyBorder="1" applyAlignment="1">
      <alignment horizontal="left" vertical="center"/>
    </xf>
    <xf numFmtId="165" fontId="19" fillId="0" borderId="13" xfId="19" applyNumberFormat="1" applyFont="1" applyFill="1" applyBorder="1" applyAlignment="1" applyProtection="1">
      <alignment vertical="center"/>
      <protection/>
    </xf>
    <xf numFmtId="170" fontId="19" fillId="0" borderId="13" xfId="19" applyNumberFormat="1" applyFont="1" applyFill="1" applyBorder="1" applyAlignment="1" applyProtection="1">
      <alignment horizontal="center" vertical="center"/>
      <protection/>
    </xf>
    <xf numFmtId="170" fontId="19" fillId="0" borderId="13" xfId="15" applyNumberFormat="1" applyFont="1" applyFill="1" applyBorder="1" applyAlignment="1" applyProtection="1">
      <alignment horizontal="center" vertical="center"/>
      <protection/>
    </xf>
    <xf numFmtId="165" fontId="19" fillId="0" borderId="13" xfId="19" applyNumberFormat="1" applyFont="1" applyFill="1" applyBorder="1" applyAlignment="1" applyProtection="1">
      <alignment horizontal="center" vertical="center"/>
      <protection/>
    </xf>
    <xf numFmtId="171" fontId="19" fillId="0" borderId="13" xfId="19" applyNumberFormat="1" applyFont="1" applyFill="1" applyBorder="1" applyAlignment="1" applyProtection="1">
      <alignment vertical="center"/>
      <protection/>
    </xf>
    <xf numFmtId="165" fontId="18" fillId="0" borderId="0" xfId="19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1190625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937" r="41778"/>
        <a:stretch>
          <a:fillRect/>
        </a:stretch>
      </xdr:blipFill>
      <xdr:spPr>
        <a:xfrm>
          <a:off x="95250" y="38100"/>
          <a:ext cx="16859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76200</xdr:rowOff>
    </xdr:from>
    <xdr:to>
      <xdr:col>9</xdr:col>
      <xdr:colOff>685800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71165"/>
        <a:stretch>
          <a:fillRect/>
        </a:stretch>
      </xdr:blipFill>
      <xdr:spPr>
        <a:xfrm>
          <a:off x="7572375" y="76200"/>
          <a:ext cx="5905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view="pageBreakPreview" zoomScaleSheetLayoutView="100" workbookViewId="0" topLeftCell="A1">
      <selection activeCell="B18" sqref="B18"/>
    </sheetView>
  </sheetViews>
  <sheetFormatPr defaultColWidth="9.140625" defaultRowHeight="12" customHeight="1"/>
  <cols>
    <col min="1" max="1" width="8.8515625" style="1" customWidth="1"/>
    <col min="2" max="2" width="44.00390625" style="1" customWidth="1"/>
    <col min="3" max="3" width="0" style="2" hidden="1" customWidth="1"/>
    <col min="4" max="4" width="12.8515625" style="3" customWidth="1"/>
    <col min="5" max="5" width="8.28125" style="4" customWidth="1"/>
    <col min="6" max="6" width="11.28125" style="3" customWidth="1"/>
    <col min="7" max="7" width="8.28125" style="4" customWidth="1"/>
    <col min="8" max="8" width="11.28125" style="4" customWidth="1"/>
    <col min="9" max="9" width="7.28125" style="4" customWidth="1"/>
    <col min="10" max="10" width="11.7109375" style="3" customWidth="1"/>
    <col min="11" max="11" width="8.28125" style="5" customWidth="1"/>
    <col min="12" max="12" width="8.7109375" style="1" customWidth="1"/>
    <col min="13" max="13" width="9.00390625" style="1" customWidth="1"/>
    <col min="14" max="14" width="7.28125" style="1" customWidth="1"/>
    <col min="15" max="15" width="9.140625" style="1" customWidth="1"/>
    <col min="16" max="16" width="0" style="1" hidden="1" customWidth="1"/>
    <col min="17" max="16384" width="9.140625" style="1" customWidth="1"/>
  </cols>
  <sheetData>
    <row r="2" spans="1:11" ht="12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" customHeight="1">
      <c r="A4" s="7"/>
      <c r="B4" s="7"/>
      <c r="C4" s="8"/>
      <c r="D4" s="9"/>
      <c r="E4" s="10"/>
      <c r="F4" s="9"/>
      <c r="G4" s="10"/>
      <c r="H4" s="10"/>
      <c r="I4" s="10"/>
      <c r="J4" s="9"/>
      <c r="K4" s="11"/>
    </row>
    <row r="5" spans="1:11" ht="19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ht="9.75" customHeight="1"/>
    <row r="7" spans="1:11" ht="18" customHeight="1">
      <c r="A7" s="13" t="s">
        <v>3</v>
      </c>
      <c r="B7" s="14" t="s">
        <v>4</v>
      </c>
      <c r="C7" s="14"/>
      <c r="D7" s="14"/>
      <c r="E7" s="14"/>
      <c r="F7" s="14"/>
      <c r="G7" s="14"/>
      <c r="H7" s="14"/>
      <c r="I7" s="14"/>
      <c r="J7" s="14"/>
      <c r="K7" s="13"/>
    </row>
    <row r="8" spans="1:11" ht="57.75" customHeight="1">
      <c r="A8" s="15" t="s">
        <v>5</v>
      </c>
      <c r="B8" s="16" t="s">
        <v>6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8" customHeight="1">
      <c r="A9" s="17" t="s">
        <v>7</v>
      </c>
      <c r="B9" s="14" t="s">
        <v>8</v>
      </c>
      <c r="C9" s="14"/>
      <c r="D9" s="14"/>
      <c r="E9" s="14"/>
      <c r="F9" s="14"/>
      <c r="G9" s="14"/>
      <c r="H9" s="14"/>
      <c r="I9" s="14"/>
      <c r="J9" s="14"/>
      <c r="K9" s="18"/>
    </row>
    <row r="10" spans="1:11" ht="18" customHeight="1">
      <c r="A10" s="17" t="s">
        <v>9</v>
      </c>
      <c r="B10" s="14" t="s">
        <v>10</v>
      </c>
      <c r="C10" s="14"/>
      <c r="D10" s="14"/>
      <c r="E10" s="14"/>
      <c r="F10" s="14"/>
      <c r="G10" s="14"/>
      <c r="H10" s="14"/>
      <c r="I10" s="14"/>
      <c r="J10" s="14"/>
      <c r="K10" s="18"/>
    </row>
    <row r="11" spans="1:11" ht="12.7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2" s="27" customFormat="1" ht="15" customHeight="1">
      <c r="A12" s="21" t="s">
        <v>11</v>
      </c>
      <c r="B12" s="22" t="s">
        <v>12</v>
      </c>
      <c r="C12" s="23"/>
      <c r="D12" s="24" t="s">
        <v>13</v>
      </c>
      <c r="E12" s="25" t="s">
        <v>14</v>
      </c>
      <c r="F12" s="24" t="s">
        <v>15</v>
      </c>
      <c r="G12" s="24"/>
      <c r="H12" s="24" t="s">
        <v>16</v>
      </c>
      <c r="I12" s="24"/>
      <c r="J12" s="24" t="s">
        <v>17</v>
      </c>
      <c r="K12" s="24"/>
      <c r="L12" s="26"/>
    </row>
    <row r="13" spans="1:11" s="27" customFormat="1" ht="16.5" customHeight="1">
      <c r="A13" s="21"/>
      <c r="B13" s="22"/>
      <c r="C13" s="28"/>
      <c r="D13" s="24"/>
      <c r="E13" s="25"/>
      <c r="F13" s="29" t="s">
        <v>18</v>
      </c>
      <c r="G13" s="25" t="s">
        <v>14</v>
      </c>
      <c r="H13" s="29" t="s">
        <v>18</v>
      </c>
      <c r="I13" s="25" t="s">
        <v>14</v>
      </c>
      <c r="J13" s="29" t="s">
        <v>18</v>
      </c>
      <c r="K13" s="25" t="s">
        <v>14</v>
      </c>
    </row>
    <row r="14" spans="1:12" s="27" customFormat="1" ht="18.75" customHeight="1">
      <c r="A14" s="30">
        <v>1</v>
      </c>
      <c r="B14" s="31" t="s">
        <v>19</v>
      </c>
      <c r="C14" s="32"/>
      <c r="D14" s="33">
        <v>3375.64</v>
      </c>
      <c r="E14" s="34">
        <f aca="true" t="shared" si="0" ref="E14:E24">+D14/$D$25</f>
        <v>0.03382785118727777</v>
      </c>
      <c r="F14" s="35">
        <f aca="true" t="shared" si="1" ref="F14:F22">+G14*D14</f>
        <v>3375.64</v>
      </c>
      <c r="G14" s="34">
        <v>1</v>
      </c>
      <c r="H14" s="36"/>
      <c r="I14" s="34"/>
      <c r="J14" s="36"/>
      <c r="K14" s="34"/>
      <c r="L14" s="37"/>
    </row>
    <row r="15" spans="1:11" s="27" customFormat="1" ht="18.75" customHeight="1">
      <c r="A15" s="22">
        <v>2</v>
      </c>
      <c r="B15" s="38" t="s">
        <v>20</v>
      </c>
      <c r="C15" s="28"/>
      <c r="D15" s="39">
        <v>639.49</v>
      </c>
      <c r="E15" s="40">
        <f t="shared" si="0"/>
        <v>0.006408435898304398</v>
      </c>
      <c r="F15" s="29">
        <f t="shared" si="1"/>
        <v>639.49</v>
      </c>
      <c r="G15" s="40">
        <v>1</v>
      </c>
      <c r="H15" s="41"/>
      <c r="I15" s="40"/>
      <c r="J15" s="41"/>
      <c r="K15" s="40"/>
    </row>
    <row r="16" spans="1:11" s="27" customFormat="1" ht="18.75" customHeight="1">
      <c r="A16" s="22">
        <v>3</v>
      </c>
      <c r="B16" s="38" t="s">
        <v>21</v>
      </c>
      <c r="C16" s="28"/>
      <c r="D16" s="39">
        <v>5920</v>
      </c>
      <c r="E16" s="40">
        <f t="shared" si="0"/>
        <v>0.059325306913262196</v>
      </c>
      <c r="F16" s="29">
        <f t="shared" si="1"/>
        <v>2960</v>
      </c>
      <c r="G16" s="40">
        <v>0.5</v>
      </c>
      <c r="H16" s="29">
        <f aca="true" t="shared" si="2" ref="H16:H22">+I16*D16</f>
        <v>2960</v>
      </c>
      <c r="I16" s="40">
        <v>0.5</v>
      </c>
      <c r="J16" s="41"/>
      <c r="K16" s="40"/>
    </row>
    <row r="17" spans="1:11" s="27" customFormat="1" ht="18.75" customHeight="1">
      <c r="A17" s="22">
        <v>4</v>
      </c>
      <c r="B17" s="38" t="s">
        <v>22</v>
      </c>
      <c r="C17" s="28"/>
      <c r="D17" s="39">
        <v>13687.66</v>
      </c>
      <c r="E17" s="40">
        <f t="shared" si="0"/>
        <v>0.13716632270682136</v>
      </c>
      <c r="F17" s="29">
        <f t="shared" si="1"/>
        <v>6843.83</v>
      </c>
      <c r="G17" s="40">
        <v>0.5</v>
      </c>
      <c r="H17" s="29">
        <f t="shared" si="2"/>
        <v>6843.83</v>
      </c>
      <c r="I17" s="40">
        <v>0.5</v>
      </c>
      <c r="J17" s="41"/>
      <c r="K17" s="40"/>
    </row>
    <row r="18" spans="1:11" s="27" customFormat="1" ht="18.75" customHeight="1">
      <c r="A18" s="22">
        <v>5</v>
      </c>
      <c r="B18" s="38" t="s">
        <v>23</v>
      </c>
      <c r="C18" s="28"/>
      <c r="D18" s="39">
        <v>5594.36</v>
      </c>
      <c r="E18" s="40">
        <f t="shared" si="0"/>
        <v>0.05606201418636444</v>
      </c>
      <c r="F18" s="29">
        <f t="shared" si="1"/>
        <v>5594.36</v>
      </c>
      <c r="G18" s="40">
        <v>1</v>
      </c>
      <c r="H18" s="29"/>
      <c r="I18" s="40"/>
      <c r="J18" s="41"/>
      <c r="K18" s="40"/>
    </row>
    <row r="19" spans="1:11" s="27" customFormat="1" ht="18.75" customHeight="1">
      <c r="A19" s="22">
        <v>6</v>
      </c>
      <c r="B19" s="38" t="s">
        <v>24</v>
      </c>
      <c r="C19" s="28"/>
      <c r="D19" s="39">
        <v>5738.23</v>
      </c>
      <c r="E19" s="40">
        <f t="shared" si="0"/>
        <v>0.057503759440690624</v>
      </c>
      <c r="F19" s="29">
        <f t="shared" si="1"/>
        <v>2295.292</v>
      </c>
      <c r="G19" s="40">
        <v>0.4</v>
      </c>
      <c r="H19" s="29">
        <f t="shared" si="2"/>
        <v>2295.292</v>
      </c>
      <c r="I19" s="40">
        <v>0.4</v>
      </c>
      <c r="J19" s="29">
        <f aca="true" t="shared" si="3" ref="J19:J24">+K19*D19</f>
        <v>1147.646</v>
      </c>
      <c r="K19" s="40">
        <v>0.2</v>
      </c>
    </row>
    <row r="20" spans="1:11" s="27" customFormat="1" ht="18.75" customHeight="1">
      <c r="A20" s="22">
        <v>7</v>
      </c>
      <c r="B20" s="38" t="s">
        <v>25</v>
      </c>
      <c r="C20" s="28"/>
      <c r="D20" s="39">
        <v>38793.23</v>
      </c>
      <c r="E20" s="40">
        <f t="shared" si="0"/>
        <v>0.38875342498425175</v>
      </c>
      <c r="F20" s="41">
        <f t="shared" si="1"/>
        <v>5818.9845000000005</v>
      </c>
      <c r="G20" s="40">
        <v>0.15</v>
      </c>
      <c r="H20" s="29">
        <f t="shared" si="2"/>
        <v>15517.292000000001</v>
      </c>
      <c r="I20" s="40">
        <v>0.4</v>
      </c>
      <c r="J20" s="29">
        <f t="shared" si="3"/>
        <v>17456.953500000003</v>
      </c>
      <c r="K20" s="40">
        <v>0.45</v>
      </c>
    </row>
    <row r="21" spans="1:11" s="27" customFormat="1" ht="18.75" customHeight="1">
      <c r="A21" s="22">
        <v>8</v>
      </c>
      <c r="B21" s="42" t="s">
        <v>26</v>
      </c>
      <c r="C21" s="28"/>
      <c r="D21" s="39">
        <v>10258.89</v>
      </c>
      <c r="E21" s="40">
        <f t="shared" si="0"/>
        <v>0.10280604693233046</v>
      </c>
      <c r="F21" s="29">
        <f t="shared" si="1"/>
        <v>4616.5005</v>
      </c>
      <c r="G21" s="40">
        <v>0.45</v>
      </c>
      <c r="H21" s="29">
        <f t="shared" si="2"/>
        <v>4103.556</v>
      </c>
      <c r="I21" s="40">
        <v>0.4</v>
      </c>
      <c r="J21" s="29">
        <f t="shared" si="3"/>
        <v>1538.8335</v>
      </c>
      <c r="K21" s="40">
        <v>0.15</v>
      </c>
    </row>
    <row r="22" spans="1:11" s="27" customFormat="1" ht="18.75" customHeight="1">
      <c r="A22" s="22">
        <v>9</v>
      </c>
      <c r="B22" s="42" t="s">
        <v>27</v>
      </c>
      <c r="C22" s="28"/>
      <c r="D22" s="39">
        <v>13755.64</v>
      </c>
      <c r="E22" s="40">
        <f t="shared" si="0"/>
        <v>0.13784756161965303</v>
      </c>
      <c r="F22" s="29">
        <f t="shared" si="1"/>
        <v>7565.602</v>
      </c>
      <c r="G22" s="40">
        <v>0.55</v>
      </c>
      <c r="H22" s="29">
        <f t="shared" si="2"/>
        <v>6190.038</v>
      </c>
      <c r="I22" s="40">
        <v>0.45</v>
      </c>
      <c r="J22" s="29"/>
      <c r="K22" s="40"/>
    </row>
    <row r="23" spans="1:11" s="27" customFormat="1" ht="18.75" customHeight="1">
      <c r="A23" s="22">
        <v>10</v>
      </c>
      <c r="B23" s="38" t="s">
        <v>28</v>
      </c>
      <c r="C23" s="28"/>
      <c r="D23" s="39">
        <v>269.64</v>
      </c>
      <c r="E23" s="40">
        <f t="shared" si="0"/>
        <v>0.0027021073912317597</v>
      </c>
      <c r="F23" s="41"/>
      <c r="G23" s="40"/>
      <c r="H23" s="41"/>
      <c r="I23" s="40"/>
      <c r="J23" s="29">
        <f t="shared" si="3"/>
        <v>269.64</v>
      </c>
      <c r="K23" s="40">
        <v>1</v>
      </c>
    </row>
    <row r="24" spans="1:11" s="27" customFormat="1" ht="18.75" customHeight="1">
      <c r="A24" s="22">
        <v>11</v>
      </c>
      <c r="B24" s="38" t="s">
        <v>29</v>
      </c>
      <c r="C24" s="28"/>
      <c r="D24" s="39">
        <v>1756</v>
      </c>
      <c r="E24" s="40">
        <f t="shared" si="0"/>
        <v>0.017597168739812232</v>
      </c>
      <c r="F24" s="41"/>
      <c r="G24" s="40"/>
      <c r="H24" s="41"/>
      <c r="I24" s="40"/>
      <c r="J24" s="29">
        <f t="shared" si="3"/>
        <v>1756</v>
      </c>
      <c r="K24" s="40">
        <v>1</v>
      </c>
    </row>
    <row r="25" spans="1:11" s="13" customFormat="1" ht="18.75" customHeight="1">
      <c r="A25" s="43" t="s">
        <v>30</v>
      </c>
      <c r="B25" s="43"/>
      <c r="C25" s="39"/>
      <c r="D25" s="44">
        <f>SUM(D14:D24)</f>
        <v>99788.78</v>
      </c>
      <c r="E25" s="45">
        <f>SUM(E14:E24)</f>
        <v>1</v>
      </c>
      <c r="F25" s="44">
        <f>SUM(F14:F24)</f>
        <v>39709.699</v>
      </c>
      <c r="G25" s="46">
        <f>+F25/$D$25</f>
        <v>0.3979375136162603</v>
      </c>
      <c r="H25" s="44">
        <f>SUM(H14:H24)</f>
        <v>37910.008</v>
      </c>
      <c r="I25" s="46">
        <f>+H25/$D$25</f>
        <v>0.37990251008179476</v>
      </c>
      <c r="J25" s="44">
        <f>SUM(J14:J24)</f>
        <v>22169.073000000004</v>
      </c>
      <c r="K25" s="46">
        <f>+J25/$D$25</f>
        <v>0.222159976301945</v>
      </c>
    </row>
    <row r="26" spans="1:11" s="13" customFormat="1" ht="18.75" customHeight="1">
      <c r="A26" s="43" t="s">
        <v>31</v>
      </c>
      <c r="B26" s="43"/>
      <c r="C26" s="39"/>
      <c r="D26" s="47" t="s">
        <v>32</v>
      </c>
      <c r="E26" s="45" t="s">
        <v>32</v>
      </c>
      <c r="F26" s="48">
        <f>+F25</f>
        <v>39709.699</v>
      </c>
      <c r="G26" s="46">
        <f>+G25</f>
        <v>0.3979375136162603</v>
      </c>
      <c r="H26" s="48">
        <f>+F26+H25</f>
        <v>77619.707</v>
      </c>
      <c r="I26" s="46">
        <f>+G26+I25</f>
        <v>0.777840023698055</v>
      </c>
      <c r="J26" s="48">
        <f>+H26+J25</f>
        <v>99788.78</v>
      </c>
      <c r="K26" s="46">
        <f>+I26+K25</f>
        <v>1</v>
      </c>
    </row>
    <row r="28" ht="12" customHeight="1">
      <c r="F28" s="49"/>
    </row>
    <row r="29" spans="6:10" ht="12" customHeight="1">
      <c r="F29" s="2"/>
      <c r="G29" s="2"/>
      <c r="H29" s="2"/>
      <c r="J29" s="2"/>
    </row>
    <row r="30" ht="12" customHeight="1">
      <c r="J30" s="49"/>
    </row>
  </sheetData>
  <sheetProtection selectLockedCells="1" selectUnlockedCells="1"/>
  <mergeCells count="16">
    <mergeCell ref="A2:K2"/>
    <mergeCell ref="A3:K3"/>
    <mergeCell ref="A5:K5"/>
    <mergeCell ref="B7:J7"/>
    <mergeCell ref="B8:K8"/>
    <mergeCell ref="B9:J9"/>
    <mergeCell ref="B10:J10"/>
    <mergeCell ref="A12:A13"/>
    <mergeCell ref="B12:B13"/>
    <mergeCell ref="D12:D13"/>
    <mergeCell ref="E12:E13"/>
    <mergeCell ref="F12:G12"/>
    <mergeCell ref="H12:I12"/>
    <mergeCell ref="J12:K12"/>
    <mergeCell ref="A25:B25"/>
    <mergeCell ref="A26:B26"/>
  </mergeCells>
  <printOptions horizontalCentered="1"/>
  <pageMargins left="0.15763888888888888" right="0.15763888888888888" top="0.6201388888888889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2012-03-20T13:46:32Z</cp:lastPrinted>
  <dcterms:created xsi:type="dcterms:W3CDTF">2010-07-14T11:53:14Z</dcterms:created>
  <dcterms:modified xsi:type="dcterms:W3CDTF">2012-03-23T19:00:59Z</dcterms:modified>
  <cp:category/>
  <cp:version/>
  <cp:contentType/>
  <cp:contentStatus/>
</cp:coreProperties>
</file>